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0.20.16\mali$\بهروز کریمی\سبحانی\"/>
    </mc:Choice>
  </mc:AlternateContent>
  <xr:revisionPtr revIDLastSave="0" documentId="13_ncr:1_{55A9BDFD-4399-4F1F-BCD2-C4535A4B56FD}" xr6:coauthVersionLast="47" xr6:coauthVersionMax="47" xr10:uidLastSave="{00000000-0000-0000-0000-000000000000}"/>
  <bookViews>
    <workbookView xWindow="30" yWindow="390" windowWidth="28770" windowHeight="15570" xr2:uid="{00000000-000D-0000-FFFF-FFFF00000000}"/>
  </bookViews>
  <sheets>
    <sheet name="گزارش جامع اعتبارات- اعتبارات ه" sheetId="1" r:id="rId1"/>
  </sheets>
  <definedNames>
    <definedName name="_xlnm.Print_Titles" localSheetId="0">'گزارش جامع اعتبارات- اعتبارات ه'!$1:$3</definedName>
  </definedNames>
  <calcPr calcId="191029"/>
</workbook>
</file>

<file path=xl/calcChain.xml><?xml version="1.0" encoding="utf-8"?>
<calcChain xmlns="http://schemas.openxmlformats.org/spreadsheetml/2006/main">
  <c r="D63" i="1" l="1"/>
  <c r="E63" i="1"/>
  <c r="F63" i="1"/>
  <c r="C6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9" i="1"/>
</calcChain>
</file>

<file path=xl/sharedStrings.xml><?xml version="1.0" encoding="utf-8"?>
<sst xmlns="http://schemas.openxmlformats.org/spreadsheetml/2006/main" count="127" uniqueCount="118">
  <si>
    <t>اداره کل ميراث فرهنگي،گردشگري و صنايع دستي  خراسان شمالي</t>
  </si>
  <si>
    <t/>
  </si>
  <si>
    <t xml:space="preserve">گزارش جامع اعتبارات- اعتبارات هزینه ای  بر اساس  جزفصل </t>
  </si>
  <si>
    <t xml:space="preserve"> سال جاري -  دوره متمم -  سنواتي -  انتقالي - 
</t>
  </si>
  <si>
    <t xml:space="preserve"> تاريخ  تهيه : 1402/12/16</t>
  </si>
  <si>
    <t xml:space="preserve">حسابداری تعهدی اعتبارات هزینه ای  سال مالي 1402     ارقام به ریال میباشد </t>
  </si>
  <si>
    <t>کد حساب</t>
  </si>
  <si>
    <t>عنوان حساب</t>
  </si>
  <si>
    <t>اعتبار مصوب</t>
  </si>
  <si>
    <t>تخصيص اعتبار</t>
  </si>
  <si>
    <t>دريافت وجه</t>
  </si>
  <si>
    <t>جمع پرداختي</t>
  </si>
  <si>
    <t>درصد تخصيص از مصوب</t>
  </si>
  <si>
    <t>10101</t>
  </si>
  <si>
    <t>حقوق ثابت/مبنا کارکنان  رسمي و پيماني</t>
  </si>
  <si>
    <t>10103</t>
  </si>
  <si>
    <t>دستمزد مامورين و حقوق سربازان وظيفه شاغل در دستگاه هاي اجرايي</t>
  </si>
  <si>
    <t>10201</t>
  </si>
  <si>
    <t>عيدي</t>
  </si>
  <si>
    <t>10202</t>
  </si>
  <si>
    <t>فوق العاده مناطق کمتر توسعه يافته و بدي آب و هوا</t>
  </si>
  <si>
    <t>10203</t>
  </si>
  <si>
    <t>فوق العاده ايثارگري</t>
  </si>
  <si>
    <t>10205</t>
  </si>
  <si>
    <t>فوق العاده سختي کار در محيط هاي غير متعارف</t>
  </si>
  <si>
    <t>10206</t>
  </si>
  <si>
    <t>کمک هزينه عائلمندي و اولاد</t>
  </si>
  <si>
    <t>10207</t>
  </si>
  <si>
    <t>فوق العاده شغل</t>
  </si>
  <si>
    <t>10211</t>
  </si>
  <si>
    <t>اضافه کار و کشيک</t>
  </si>
  <si>
    <t>10212</t>
  </si>
  <si>
    <t xml:space="preserve">فوق العاده ويژه </t>
  </si>
  <si>
    <t>10214</t>
  </si>
  <si>
    <t>تفاوت تطبيق</t>
  </si>
  <si>
    <t>20102</t>
  </si>
  <si>
    <t>فوق العاده روزانه</t>
  </si>
  <si>
    <t>20104</t>
  </si>
  <si>
    <t>بهاي بليط مسافرت</t>
  </si>
  <si>
    <t>20208</t>
  </si>
  <si>
    <t>حق الزحمه اشخاص حقيقي(اضافه کار)</t>
  </si>
  <si>
    <t>20209</t>
  </si>
  <si>
    <t>حق الزحمه اشخاص حقيقي</t>
  </si>
  <si>
    <t>20210</t>
  </si>
  <si>
    <t>ساير اشخاص حقيقي</t>
  </si>
  <si>
    <t>20211</t>
  </si>
  <si>
    <t>حق الزحمه اشخاص حقيقي(بيمه تامين اجتماعي قراردادي)</t>
  </si>
  <si>
    <t>20212</t>
  </si>
  <si>
    <t>حق الزحمه اشخاص حقيقي(ماموريت قراردادي)</t>
  </si>
  <si>
    <t>20299</t>
  </si>
  <si>
    <t>ساير</t>
  </si>
  <si>
    <t>20301</t>
  </si>
  <si>
    <t>حمل کالا و اثاثه دولتي</t>
  </si>
  <si>
    <t>20304</t>
  </si>
  <si>
    <t>حمل و نقل نامه ها و امانات پستي</t>
  </si>
  <si>
    <t>20306</t>
  </si>
  <si>
    <t>تلفن و فکس</t>
  </si>
  <si>
    <t>20308</t>
  </si>
  <si>
    <t>ارتباطات ماهواره اي و اينترنت</t>
  </si>
  <si>
    <t>20401</t>
  </si>
  <si>
    <t>ساختمان و مستحدثات</t>
  </si>
  <si>
    <t>20501</t>
  </si>
  <si>
    <t xml:space="preserve">ميز و صندلي و مبلمان </t>
  </si>
  <si>
    <t>20504</t>
  </si>
  <si>
    <t>لوازم سرمايش و گرمايش</t>
  </si>
  <si>
    <t>20505</t>
  </si>
  <si>
    <t>رايانه</t>
  </si>
  <si>
    <t>20603</t>
  </si>
  <si>
    <t>چاپ آگهي هاي اداري</t>
  </si>
  <si>
    <t>20604</t>
  </si>
  <si>
    <t>خريد نشريات و مطبوعات</t>
  </si>
  <si>
    <t>20703</t>
  </si>
  <si>
    <t>هزينه هاي خدمات تبليغاتي (خطاطي،نقاشي،و ...)</t>
  </si>
  <si>
    <t>20799</t>
  </si>
  <si>
    <t>20801</t>
  </si>
  <si>
    <t>هزينه پذيرايي و غذا</t>
  </si>
  <si>
    <t>20802</t>
  </si>
  <si>
    <t>تشريفات برگزاري رويدادها و مراسم</t>
  </si>
  <si>
    <t>20899</t>
  </si>
  <si>
    <t>20999</t>
  </si>
  <si>
    <t>21101</t>
  </si>
  <si>
    <t>آب(آشاميدني و تصفيه شده)</t>
  </si>
  <si>
    <t>21103</t>
  </si>
  <si>
    <t>برق</t>
  </si>
  <si>
    <t>21199</t>
  </si>
  <si>
    <t>21202</t>
  </si>
  <si>
    <t>ابزار و يراق (کليد،قفل،دستگيره،...)</t>
  </si>
  <si>
    <t>21203</t>
  </si>
  <si>
    <t>لوازم سرويسهاي بهداشتي(شيرآب،سيفون ...)</t>
  </si>
  <si>
    <t>21204</t>
  </si>
  <si>
    <t>مواد شوينده (صابون،مايع دستشويي،مايع ظرف شويي،پودرهاي شوينده، و ...)</t>
  </si>
  <si>
    <t>21205</t>
  </si>
  <si>
    <t>لوازم يدکي (مربوط به وسائط نقليه و ماشين آلات و تجهيزات)</t>
  </si>
  <si>
    <t>21206</t>
  </si>
  <si>
    <t>کاغذ ، مقوا، لوازم التحرير</t>
  </si>
  <si>
    <t>21299</t>
  </si>
  <si>
    <t>21304</t>
  </si>
  <si>
    <t>هزينه هاي برگزاري سيمينارها و جلسات سخنراني و کارگاههاي آموزشي</t>
  </si>
  <si>
    <t>60101</t>
  </si>
  <si>
    <t>بازنشستگي سهم دولت(کارفرما)</t>
  </si>
  <si>
    <t>60102</t>
  </si>
  <si>
    <t>حق بيمه سهم کار فرمايي مشمولين قانون تامين اجتماعي</t>
  </si>
  <si>
    <t>60103</t>
  </si>
  <si>
    <t>بيمه خدمات درماني شاغلان(سهم دستگاه اجرايي)</t>
  </si>
  <si>
    <t>60210</t>
  </si>
  <si>
    <t>کمک به حساب پس انداز کارکنان دولت</t>
  </si>
  <si>
    <t>60213</t>
  </si>
  <si>
    <t>ساير کمکهاي رفاهي کارکنان قراردادي</t>
  </si>
  <si>
    <t>60214</t>
  </si>
  <si>
    <t>ساير کمک رفاهي کارکنان</t>
  </si>
  <si>
    <t>70202</t>
  </si>
  <si>
    <t>اجاره ساختمان و ساير مستحدثات</t>
  </si>
  <si>
    <t>70312</t>
  </si>
  <si>
    <t>پرداخت حق بيمه مربوط به بيمه هاي غير عمر به شرکت هاي بيمه</t>
  </si>
  <si>
    <t>70313</t>
  </si>
  <si>
    <t>ديون پرسنلي</t>
  </si>
  <si>
    <t>0</t>
  </si>
  <si>
    <t>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</si>
</sst>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9"/>
      <name val="B Titr"/>
      <charset val="178"/>
    </font>
    <font>
      <sz val="1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charset val="17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amalkardet" displayName="tbamalkardet" ref="A8:G62" headerRowDxfId="9" dataDxfId="8" totalsRowDxfId="7">
  <autoFilter ref="A8:G62" xr:uid="{00000000-0009-0000-0100-000001000000}"/>
  <tableColumns count="7">
    <tableColumn id="1" xr3:uid="{00000000-0010-0000-0000-000001000000}" name="کد حساب" dataDxfId="6"/>
    <tableColumn id="2" xr3:uid="{00000000-0010-0000-0000-000002000000}" name="عنوان حساب" dataDxfId="5"/>
    <tableColumn id="3" xr3:uid="{00000000-0010-0000-0000-000003000000}" name="اعتبار مصوب" dataDxfId="4"/>
    <tableColumn id="4" xr3:uid="{00000000-0010-0000-0000-000004000000}" name="تخصيص اعتبار" dataDxfId="3"/>
    <tableColumn id="5" xr3:uid="{00000000-0010-0000-0000-000005000000}" name="دريافت وجه" dataDxfId="2"/>
    <tableColumn id="11" xr3:uid="{00000000-0010-0000-0000-00000B000000}" name="جمع پرداختي" dataDxfId="1"/>
    <tableColumn id="13" xr3:uid="{00000000-0010-0000-0000-00000D000000}" name="درصد تخصيص از مصوب" dataDxfId="0">
      <calculatedColumnFormula>tbamalkardet[[#This Row],[جمع پرداختي]]/tbamalkardet[[#This Row],[اعتبار مصوب]]*100%</calculatedColumn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rightToLeft="1" tabSelected="1" topLeftCell="A43" workbookViewId="0">
      <selection activeCell="D26" sqref="D26"/>
    </sheetView>
  </sheetViews>
  <sheetFormatPr defaultRowHeight="22.5"/>
  <cols>
    <col min="1" max="1" width="25" style="2" customWidth="1"/>
    <col min="2" max="2" width="56.140625" style="2" customWidth="1"/>
    <col min="3" max="3" width="15.5703125" style="2" bestFit="1" customWidth="1"/>
    <col min="4" max="6" width="17" style="2" bestFit="1" customWidth="1"/>
    <col min="7" max="7" width="22.140625" style="2" customWidth="1"/>
    <col min="8" max="8" width="9.140625" style="2" customWidth="1"/>
    <col min="9" max="16384" width="9.140625" style="2"/>
  </cols>
  <sheetData>
    <row r="1" spans="1:7" ht="37.5" customHeight="1">
      <c r="A1" s="7" t="s">
        <v>0</v>
      </c>
      <c r="B1" s="7"/>
      <c r="C1" s="7"/>
      <c r="D1" s="7"/>
      <c r="E1" s="7"/>
      <c r="F1" s="7"/>
      <c r="G1" s="7"/>
    </row>
    <row r="2" spans="1:7">
      <c r="A2" s="1" t="s">
        <v>1</v>
      </c>
    </row>
    <row r="3" spans="1:7" ht="37.5" customHeight="1">
      <c r="A3" s="7" t="s">
        <v>2</v>
      </c>
      <c r="B3" s="7"/>
      <c r="C3" s="7"/>
      <c r="D3" s="7"/>
      <c r="E3" s="7"/>
      <c r="F3" s="7"/>
      <c r="G3" s="7"/>
    </row>
    <row r="4" spans="1:7" ht="56.25" customHeight="1">
      <c r="A4" s="7" t="s">
        <v>3</v>
      </c>
      <c r="B4" s="7"/>
      <c r="C4" s="7"/>
      <c r="D4" s="7"/>
      <c r="E4" s="7"/>
      <c r="F4" s="7"/>
      <c r="G4" s="7"/>
    </row>
    <row r="5" spans="1:7">
      <c r="A5" s="1" t="s">
        <v>1</v>
      </c>
    </row>
    <row r="6" spans="1:7">
      <c r="A6" s="7" t="s">
        <v>4</v>
      </c>
      <c r="B6" s="7"/>
      <c r="C6" s="7"/>
      <c r="D6" s="7"/>
      <c r="E6" s="7"/>
      <c r="F6" s="7"/>
      <c r="G6" s="7"/>
    </row>
    <row r="7" spans="1:7" ht="37.5" customHeight="1">
      <c r="A7" s="7" t="s">
        <v>5</v>
      </c>
      <c r="B7" s="7"/>
      <c r="C7" s="7"/>
      <c r="D7" s="7"/>
      <c r="E7" s="7"/>
      <c r="F7" s="7"/>
      <c r="G7" s="7"/>
    </row>
    <row r="8" spans="1:7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7">
      <c r="A9" s="2" t="s">
        <v>13</v>
      </c>
      <c r="B9" s="2" t="s">
        <v>14</v>
      </c>
      <c r="C9" s="4">
        <v>61932000000</v>
      </c>
      <c r="D9" s="4">
        <v>60378110474</v>
      </c>
      <c r="E9" s="4">
        <v>60378110474</v>
      </c>
      <c r="F9" s="4">
        <v>60378110474</v>
      </c>
      <c r="G9" s="5">
        <f>tbamalkardet[[#This Row],[جمع پرداختي]]/tbamalkardet[[#This Row],[اعتبار مصوب]]*100%</f>
        <v>0.97490974736808111</v>
      </c>
    </row>
    <row r="10" spans="1:7">
      <c r="A10" s="2" t="s">
        <v>15</v>
      </c>
      <c r="B10" s="2" t="s">
        <v>16</v>
      </c>
      <c r="C10" s="4">
        <v>6985000000</v>
      </c>
      <c r="D10" s="4">
        <v>8858955056</v>
      </c>
      <c r="E10" s="4">
        <v>8858955056</v>
      </c>
      <c r="F10" s="4">
        <v>8858955056</v>
      </c>
      <c r="G10" s="5">
        <f>tbamalkardet[[#This Row],[جمع پرداختي]]/tbamalkardet[[#This Row],[اعتبار مصوب]]*100%</f>
        <v>1.2682827567644954</v>
      </c>
    </row>
    <row r="11" spans="1:7">
      <c r="A11" s="2" t="s">
        <v>17</v>
      </c>
      <c r="B11" s="2" t="s">
        <v>18</v>
      </c>
      <c r="C11" s="4">
        <v>2460000000</v>
      </c>
      <c r="D11" s="4">
        <v>2459736111</v>
      </c>
      <c r="E11" s="4">
        <v>2459736111</v>
      </c>
      <c r="F11" s="4">
        <v>2459736111</v>
      </c>
      <c r="G11" s="5">
        <f>tbamalkardet[[#This Row],[جمع پرداختي]]/tbamalkardet[[#This Row],[اعتبار مصوب]]*100%</f>
        <v>0.99989272804878049</v>
      </c>
    </row>
    <row r="12" spans="1:7">
      <c r="A12" s="2" t="s">
        <v>19</v>
      </c>
      <c r="B12" s="2" t="s">
        <v>20</v>
      </c>
      <c r="C12" s="4">
        <v>10751000000</v>
      </c>
      <c r="D12" s="4">
        <v>10711002701</v>
      </c>
      <c r="E12" s="4">
        <v>10711002701</v>
      </c>
      <c r="F12" s="4">
        <v>10711002701</v>
      </c>
      <c r="G12" s="5">
        <f>tbamalkardet[[#This Row],[جمع پرداختي]]/tbamalkardet[[#This Row],[اعتبار مصوب]]*100%</f>
        <v>0.99627966710073479</v>
      </c>
    </row>
    <row r="13" spans="1:7">
      <c r="A13" s="2" t="s">
        <v>21</v>
      </c>
      <c r="B13" s="2" t="s">
        <v>22</v>
      </c>
      <c r="C13" s="4">
        <v>1904000000</v>
      </c>
      <c r="D13" s="4">
        <v>1904489400</v>
      </c>
      <c r="E13" s="4">
        <v>1904489400</v>
      </c>
      <c r="F13" s="4">
        <v>1904489400</v>
      </c>
      <c r="G13" s="5">
        <f>tbamalkardet[[#This Row],[جمع پرداختي]]/tbamalkardet[[#This Row],[اعتبار مصوب]]*100%</f>
        <v>1.0002570378151261</v>
      </c>
    </row>
    <row r="14" spans="1:7">
      <c r="A14" s="2" t="s">
        <v>23</v>
      </c>
      <c r="B14" s="2" t="s">
        <v>24</v>
      </c>
      <c r="C14" s="4">
        <v>1237000000</v>
      </c>
      <c r="D14" s="4">
        <v>1243938519</v>
      </c>
      <c r="E14" s="4">
        <v>1243938519</v>
      </c>
      <c r="F14" s="4">
        <v>1243938519</v>
      </c>
      <c r="G14" s="5">
        <f>tbamalkardet[[#This Row],[جمع پرداختي]]/tbamalkardet[[#This Row],[اعتبار مصوب]]*100%</f>
        <v>1.0056091503637834</v>
      </c>
    </row>
    <row r="15" spans="1:7">
      <c r="A15" s="2" t="s">
        <v>25</v>
      </c>
      <c r="B15" s="2" t="s">
        <v>26</v>
      </c>
      <c r="C15" s="4">
        <v>10390000000</v>
      </c>
      <c r="D15" s="4">
        <v>10050060720</v>
      </c>
      <c r="E15" s="4">
        <v>10050060720</v>
      </c>
      <c r="F15" s="4">
        <v>10050060720</v>
      </c>
      <c r="G15" s="5">
        <f>tbamalkardet[[#This Row],[جمع پرداختي]]/tbamalkardet[[#This Row],[اعتبار مصوب]]*100%</f>
        <v>0.96728207122232912</v>
      </c>
    </row>
    <row r="16" spans="1:7">
      <c r="A16" s="2" t="s">
        <v>27</v>
      </c>
      <c r="B16" s="2" t="s">
        <v>28</v>
      </c>
      <c r="C16" s="4">
        <v>7516000000</v>
      </c>
      <c r="D16" s="4">
        <v>7590325920</v>
      </c>
      <c r="E16" s="4">
        <v>7590325920</v>
      </c>
      <c r="F16" s="4">
        <v>7590325920</v>
      </c>
      <c r="G16" s="5">
        <f>tbamalkardet[[#This Row],[جمع پرداختي]]/tbamalkardet[[#This Row],[اعتبار مصوب]]*100%</f>
        <v>1.0098890260777009</v>
      </c>
    </row>
    <row r="17" spans="1:7">
      <c r="A17" s="2" t="s">
        <v>29</v>
      </c>
      <c r="B17" s="2" t="s">
        <v>30</v>
      </c>
      <c r="C17" s="4">
        <v>9072000000</v>
      </c>
      <c r="D17" s="4">
        <v>5168505355</v>
      </c>
      <c r="E17" s="4">
        <v>5168505355</v>
      </c>
      <c r="F17" s="4">
        <v>5168505355</v>
      </c>
      <c r="G17" s="5">
        <f>tbamalkardet[[#This Row],[جمع پرداختي]]/tbamalkardet[[#This Row],[اعتبار مصوب]]*100%</f>
        <v>0.56972060791446211</v>
      </c>
    </row>
    <row r="18" spans="1:7">
      <c r="A18" s="2" t="s">
        <v>31</v>
      </c>
      <c r="B18" s="2" t="s">
        <v>32</v>
      </c>
      <c r="C18" s="4">
        <v>30132000000</v>
      </c>
      <c r="D18" s="4">
        <v>29833061973</v>
      </c>
      <c r="E18" s="4">
        <v>29833061973</v>
      </c>
      <c r="F18" s="4">
        <v>29833061973</v>
      </c>
      <c r="G18" s="5">
        <f>tbamalkardet[[#This Row],[جمع پرداختي]]/tbamalkardet[[#This Row],[اعتبار مصوب]]*100%</f>
        <v>0.99007905127439266</v>
      </c>
    </row>
    <row r="19" spans="1:7">
      <c r="A19" s="2" t="s">
        <v>33</v>
      </c>
      <c r="B19" s="2" t="s">
        <v>34</v>
      </c>
      <c r="C19" s="4">
        <v>480000000</v>
      </c>
      <c r="D19" s="4">
        <v>463741485</v>
      </c>
      <c r="E19" s="4">
        <v>463741485</v>
      </c>
      <c r="F19" s="4">
        <v>463741485</v>
      </c>
      <c r="G19" s="5">
        <f>tbamalkardet[[#This Row],[جمع پرداختي]]/tbamalkardet[[#This Row],[اعتبار مصوب]]*100%</f>
        <v>0.96612809374999997</v>
      </c>
    </row>
    <row r="20" spans="1:7">
      <c r="A20" s="2" t="s">
        <v>35</v>
      </c>
      <c r="B20" s="2" t="s">
        <v>36</v>
      </c>
      <c r="C20" s="4">
        <v>2592000000</v>
      </c>
      <c r="D20" s="4">
        <v>1404044294</v>
      </c>
      <c r="E20" s="4">
        <v>1404044294</v>
      </c>
      <c r="F20" s="4">
        <v>1404044294</v>
      </c>
      <c r="G20" s="5">
        <f>tbamalkardet[[#This Row],[جمع پرداختي]]/tbamalkardet[[#This Row],[اعتبار مصوب]]*100%</f>
        <v>0.54168375540123459</v>
      </c>
    </row>
    <row r="21" spans="1:7">
      <c r="A21" s="2" t="s">
        <v>37</v>
      </c>
      <c r="B21" s="2" t="s">
        <v>38</v>
      </c>
      <c r="C21" s="4">
        <v>200000000</v>
      </c>
      <c r="D21" s="4">
        <v>71541000</v>
      </c>
      <c r="E21" s="4">
        <v>71541000</v>
      </c>
      <c r="F21" s="4">
        <v>71541000</v>
      </c>
      <c r="G21" s="5">
        <f>tbamalkardet[[#This Row],[جمع پرداختي]]/tbamalkardet[[#This Row],[اعتبار مصوب]]*100%</f>
        <v>0.357705</v>
      </c>
    </row>
    <row r="22" spans="1:7">
      <c r="A22" s="2" t="s">
        <v>39</v>
      </c>
      <c r="B22" s="2" t="s">
        <v>40</v>
      </c>
      <c r="C22" s="4">
        <v>7308000000</v>
      </c>
      <c r="D22" s="4">
        <v>4282866407</v>
      </c>
      <c r="E22" s="4">
        <v>4282866407</v>
      </c>
      <c r="F22" s="4">
        <v>4282866407</v>
      </c>
      <c r="G22" s="5">
        <f>tbamalkardet[[#This Row],[جمع پرداختي]]/tbamalkardet[[#This Row],[اعتبار مصوب]]*100%</f>
        <v>0.58605177983032297</v>
      </c>
    </row>
    <row r="23" spans="1:7">
      <c r="A23" s="2" t="s">
        <v>41</v>
      </c>
      <c r="B23" s="2" t="s">
        <v>42</v>
      </c>
      <c r="C23" s="4">
        <v>87618000000</v>
      </c>
      <c r="D23" s="4">
        <v>88330187975</v>
      </c>
      <c r="E23" s="4">
        <v>88330187975</v>
      </c>
      <c r="F23" s="4">
        <v>88330187975</v>
      </c>
      <c r="G23" s="5">
        <f>tbamalkardet[[#This Row],[جمع پرداختي]]/tbamalkardet[[#This Row],[اعتبار مصوب]]*100%</f>
        <v>1.0081283295099182</v>
      </c>
    </row>
    <row r="24" spans="1:7">
      <c r="A24" s="2" t="s">
        <v>43</v>
      </c>
      <c r="B24" s="2" t="s">
        <v>44</v>
      </c>
      <c r="C24" s="4">
        <v>340000000</v>
      </c>
      <c r="D24" s="4">
        <v>269560000</v>
      </c>
      <c r="E24" s="4">
        <v>269560000</v>
      </c>
      <c r="F24" s="4">
        <v>269560000</v>
      </c>
      <c r="G24" s="5">
        <f>tbamalkardet[[#This Row],[جمع پرداختي]]/tbamalkardet[[#This Row],[اعتبار مصوب]]*100%</f>
        <v>0.7928235294117647</v>
      </c>
    </row>
    <row r="25" spans="1:7">
      <c r="A25" s="2" t="s">
        <v>45</v>
      </c>
      <c r="B25" s="2" t="s">
        <v>46</v>
      </c>
      <c r="C25" s="4">
        <v>14877000000</v>
      </c>
      <c r="D25" s="4">
        <v>14910060105</v>
      </c>
      <c r="E25" s="4">
        <v>14910060105</v>
      </c>
      <c r="F25" s="4">
        <v>14910060105</v>
      </c>
      <c r="G25" s="5">
        <f>tbamalkardet[[#This Row],[جمع پرداختي]]/tbamalkardet[[#This Row],[اعتبار مصوب]]*100%</f>
        <v>1.0022222292800969</v>
      </c>
    </row>
    <row r="26" spans="1:7">
      <c r="A26" s="2" t="s">
        <v>47</v>
      </c>
      <c r="B26" s="2" t="s">
        <v>48</v>
      </c>
      <c r="C26" s="4">
        <v>645308081</v>
      </c>
      <c r="D26" s="4">
        <v>645308081</v>
      </c>
      <c r="E26" s="4">
        <v>645308081</v>
      </c>
      <c r="F26" s="4">
        <v>645308081</v>
      </c>
      <c r="G26" s="5">
        <f>tbamalkardet[[#This Row],[جمع پرداختي]]/tbamalkardet[[#This Row],[اعتبار مصوب]]*100%</f>
        <v>1</v>
      </c>
    </row>
    <row r="27" spans="1:7">
      <c r="A27" s="2" t="s">
        <v>49</v>
      </c>
      <c r="B27" s="2" t="s">
        <v>50</v>
      </c>
      <c r="C27" s="4">
        <v>2720000000</v>
      </c>
      <c r="D27" s="4">
        <v>2400000000</v>
      </c>
      <c r="E27" s="4">
        <v>2400000000</v>
      </c>
      <c r="F27" s="4">
        <v>1531066999</v>
      </c>
      <c r="G27" s="5">
        <f>tbamalkardet[[#This Row],[جمع پرداختي]]/tbamalkardet[[#This Row],[اعتبار مصوب]]*100%</f>
        <v>0.56289227904411765</v>
      </c>
    </row>
    <row r="28" spans="1:7">
      <c r="A28" s="2" t="s">
        <v>51</v>
      </c>
      <c r="B28" s="2" t="s">
        <v>52</v>
      </c>
      <c r="C28" s="4">
        <v>30000000</v>
      </c>
      <c r="D28" s="4">
        <v>6000000</v>
      </c>
      <c r="E28" s="4">
        <v>6000000</v>
      </c>
      <c r="F28" s="4">
        <v>6000000</v>
      </c>
      <c r="G28" s="5">
        <f>tbamalkardet[[#This Row],[جمع پرداختي]]/tbamalkardet[[#This Row],[اعتبار مصوب]]*100%</f>
        <v>0.2</v>
      </c>
    </row>
    <row r="29" spans="1:7">
      <c r="A29" s="2" t="s">
        <v>53</v>
      </c>
      <c r="B29" s="2" t="s">
        <v>54</v>
      </c>
      <c r="C29" s="4">
        <v>45000000</v>
      </c>
      <c r="D29" s="4">
        <v>60302169</v>
      </c>
      <c r="E29" s="4">
        <v>60302169</v>
      </c>
      <c r="F29" s="4">
        <v>60302169</v>
      </c>
      <c r="G29" s="5">
        <f>tbamalkardet[[#This Row],[جمع پرداختي]]/tbamalkardet[[#This Row],[اعتبار مصوب]]*100%</f>
        <v>1.3400482</v>
      </c>
    </row>
    <row r="30" spans="1:7">
      <c r="A30" s="2" t="s">
        <v>55</v>
      </c>
      <c r="B30" s="2" t="s">
        <v>56</v>
      </c>
      <c r="C30" s="4">
        <v>300000000</v>
      </c>
      <c r="D30" s="4">
        <v>235159000</v>
      </c>
      <c r="E30" s="4">
        <v>235159000</v>
      </c>
      <c r="F30" s="4">
        <v>235159000</v>
      </c>
      <c r="G30" s="5">
        <f>tbamalkardet[[#This Row],[جمع پرداختي]]/tbamalkardet[[#This Row],[اعتبار مصوب]]*100%</f>
        <v>0.78386333333333336</v>
      </c>
    </row>
    <row r="31" spans="1:7">
      <c r="A31" s="2" t="s">
        <v>57</v>
      </c>
      <c r="B31" s="2" t="s">
        <v>58</v>
      </c>
      <c r="C31" s="4">
        <v>85000000</v>
      </c>
      <c r="D31" s="4">
        <v>0</v>
      </c>
      <c r="E31" s="4">
        <v>0</v>
      </c>
      <c r="F31" s="4">
        <v>0</v>
      </c>
      <c r="G31" s="5">
        <f>tbamalkardet[[#This Row],[جمع پرداختي]]/tbamalkardet[[#This Row],[اعتبار مصوب]]*100%</f>
        <v>0</v>
      </c>
    </row>
    <row r="32" spans="1:7">
      <c r="A32" s="2" t="s">
        <v>59</v>
      </c>
      <c r="B32" s="2" t="s">
        <v>60</v>
      </c>
      <c r="C32" s="4">
        <v>74000000</v>
      </c>
      <c r="D32" s="4">
        <v>0</v>
      </c>
      <c r="E32" s="4">
        <v>0</v>
      </c>
      <c r="F32" s="4">
        <v>0</v>
      </c>
      <c r="G32" s="5">
        <f>tbamalkardet[[#This Row],[جمع پرداختي]]/tbamalkardet[[#This Row],[اعتبار مصوب]]*100%</f>
        <v>0</v>
      </c>
    </row>
    <row r="33" spans="1:7">
      <c r="A33" s="2" t="s">
        <v>61</v>
      </c>
      <c r="B33" s="2" t="s">
        <v>62</v>
      </c>
      <c r="C33" s="4">
        <v>30000000</v>
      </c>
      <c r="D33" s="4">
        <v>0</v>
      </c>
      <c r="E33" s="4">
        <v>0</v>
      </c>
      <c r="F33" s="4">
        <v>0</v>
      </c>
      <c r="G33" s="5">
        <f>tbamalkardet[[#This Row],[جمع پرداختي]]/tbamalkardet[[#This Row],[اعتبار مصوب]]*100%</f>
        <v>0</v>
      </c>
    </row>
    <row r="34" spans="1:7">
      <c r="A34" s="2" t="s">
        <v>63</v>
      </c>
      <c r="B34" s="2" t="s">
        <v>64</v>
      </c>
      <c r="C34" s="4">
        <v>24000000</v>
      </c>
      <c r="D34" s="4">
        <v>0</v>
      </c>
      <c r="E34" s="4">
        <v>0</v>
      </c>
      <c r="F34" s="4">
        <v>0</v>
      </c>
      <c r="G34" s="5">
        <f>tbamalkardet[[#This Row],[جمع پرداختي]]/tbamalkardet[[#This Row],[اعتبار مصوب]]*100%</f>
        <v>0</v>
      </c>
    </row>
    <row r="35" spans="1:7">
      <c r="A35" s="2" t="s">
        <v>65</v>
      </c>
      <c r="B35" s="2" t="s">
        <v>66</v>
      </c>
      <c r="C35" s="4">
        <v>250000000</v>
      </c>
      <c r="D35" s="4">
        <v>58690000</v>
      </c>
      <c r="E35" s="4">
        <v>58690000</v>
      </c>
      <c r="F35" s="4">
        <v>58690000</v>
      </c>
      <c r="G35" s="5">
        <f>tbamalkardet[[#This Row],[جمع پرداختي]]/tbamalkardet[[#This Row],[اعتبار مصوب]]*100%</f>
        <v>0.23476</v>
      </c>
    </row>
    <row r="36" spans="1:7">
      <c r="A36" s="2" t="s">
        <v>67</v>
      </c>
      <c r="B36" s="2" t="s">
        <v>68</v>
      </c>
      <c r="C36" s="4">
        <v>100000000</v>
      </c>
      <c r="D36" s="4">
        <v>71940000</v>
      </c>
      <c r="E36" s="4">
        <v>71940000</v>
      </c>
      <c r="F36" s="4">
        <v>71940000</v>
      </c>
      <c r="G36" s="5">
        <f>tbamalkardet[[#This Row],[جمع پرداختي]]/tbamalkardet[[#This Row],[اعتبار مصوب]]*100%</f>
        <v>0.71940000000000004</v>
      </c>
    </row>
    <row r="37" spans="1:7">
      <c r="A37" s="2" t="s">
        <v>69</v>
      </c>
      <c r="B37" s="2" t="s">
        <v>70</v>
      </c>
      <c r="C37" s="4">
        <v>55000000</v>
      </c>
      <c r="D37" s="4">
        <v>30240000</v>
      </c>
      <c r="E37" s="4">
        <v>30240000</v>
      </c>
      <c r="F37" s="4">
        <v>30240000</v>
      </c>
      <c r="G37" s="5">
        <f>tbamalkardet[[#This Row],[جمع پرداختي]]/tbamalkardet[[#This Row],[اعتبار مصوب]]*100%</f>
        <v>0.54981818181818187</v>
      </c>
    </row>
    <row r="38" spans="1:7">
      <c r="A38" s="2" t="s">
        <v>71</v>
      </c>
      <c r="B38" s="2" t="s">
        <v>72</v>
      </c>
      <c r="C38" s="4">
        <v>80000000</v>
      </c>
      <c r="D38" s="4">
        <v>141300000</v>
      </c>
      <c r="E38" s="4">
        <v>141300000</v>
      </c>
      <c r="F38" s="4">
        <v>141300000</v>
      </c>
      <c r="G38" s="5">
        <f>tbamalkardet[[#This Row],[جمع پرداختي]]/tbamalkardet[[#This Row],[اعتبار مصوب]]*100%</f>
        <v>1.7662500000000001</v>
      </c>
    </row>
    <row r="39" spans="1:7">
      <c r="A39" s="2" t="s">
        <v>73</v>
      </c>
      <c r="B39" s="2" t="s">
        <v>50</v>
      </c>
      <c r="C39" s="4">
        <v>2000000000</v>
      </c>
      <c r="D39" s="4">
        <v>2000000000</v>
      </c>
      <c r="E39" s="4">
        <v>2000000000</v>
      </c>
      <c r="F39" s="4">
        <v>4716000</v>
      </c>
      <c r="G39" s="5">
        <f>tbamalkardet[[#This Row],[جمع پرداختي]]/tbamalkardet[[#This Row],[اعتبار مصوب]]*100%</f>
        <v>2.3579999999999999E-3</v>
      </c>
    </row>
    <row r="40" spans="1:7">
      <c r="A40" s="2" t="s">
        <v>74</v>
      </c>
      <c r="B40" s="2" t="s">
        <v>75</v>
      </c>
      <c r="C40" s="4">
        <v>450000000</v>
      </c>
      <c r="D40" s="4">
        <v>0</v>
      </c>
      <c r="E40" s="4">
        <v>0</v>
      </c>
      <c r="F40" s="4">
        <v>295160000</v>
      </c>
      <c r="G40" s="5">
        <f>tbamalkardet[[#This Row],[جمع پرداختي]]/tbamalkardet[[#This Row],[اعتبار مصوب]]*100%</f>
        <v>0.65591111111111111</v>
      </c>
    </row>
    <row r="41" spans="1:7">
      <c r="A41" s="2" t="s">
        <v>76</v>
      </c>
      <c r="B41" s="2" t="s">
        <v>77</v>
      </c>
      <c r="C41" s="4">
        <v>5600000000</v>
      </c>
      <c r="D41" s="4">
        <v>5600000000</v>
      </c>
      <c r="E41" s="4">
        <v>5600000000</v>
      </c>
      <c r="F41" s="4">
        <v>2133999600</v>
      </c>
      <c r="G41" s="5">
        <f>tbamalkardet[[#This Row],[جمع پرداختي]]/tbamalkardet[[#This Row],[اعتبار مصوب]]*100%</f>
        <v>0.38107135714285717</v>
      </c>
    </row>
    <row r="42" spans="1:7">
      <c r="A42" s="2" t="s">
        <v>78</v>
      </c>
      <c r="B42" s="2" t="s">
        <v>50</v>
      </c>
      <c r="C42" s="4">
        <v>6600000000</v>
      </c>
      <c r="D42" s="4">
        <v>6400000000</v>
      </c>
      <c r="E42" s="4">
        <v>6400000000</v>
      </c>
      <c r="F42" s="4">
        <v>6473125526</v>
      </c>
      <c r="G42" s="5">
        <f>tbamalkardet[[#This Row],[جمع پرداختي]]/tbamalkardet[[#This Row],[اعتبار مصوب]]*100%</f>
        <v>0.9807765948484849</v>
      </c>
    </row>
    <row r="43" spans="1:7">
      <c r="A43" s="2" t="s">
        <v>79</v>
      </c>
      <c r="B43" s="2" t="s">
        <v>50</v>
      </c>
      <c r="C43" s="4">
        <v>100000000</v>
      </c>
      <c r="D43" s="4">
        <v>59109942</v>
      </c>
      <c r="E43" s="4">
        <v>59109942</v>
      </c>
      <c r="F43" s="4">
        <v>59109942</v>
      </c>
      <c r="G43" s="5">
        <f>tbamalkardet[[#This Row],[جمع پرداختي]]/tbamalkardet[[#This Row],[اعتبار مصوب]]*100%</f>
        <v>0.59109942000000004</v>
      </c>
    </row>
    <row r="44" spans="1:7">
      <c r="A44" s="2" t="s">
        <v>80</v>
      </c>
      <c r="B44" s="2" t="s">
        <v>81</v>
      </c>
      <c r="C44" s="4">
        <v>200000000</v>
      </c>
      <c r="D44" s="4">
        <v>246643000</v>
      </c>
      <c r="E44" s="4">
        <v>246643000</v>
      </c>
      <c r="F44" s="4">
        <v>246643000</v>
      </c>
      <c r="G44" s="5">
        <f>tbamalkardet[[#This Row],[جمع پرداختي]]/tbamalkardet[[#This Row],[اعتبار مصوب]]*100%</f>
        <v>1.233215</v>
      </c>
    </row>
    <row r="45" spans="1:7">
      <c r="A45" s="2" t="s">
        <v>82</v>
      </c>
      <c r="B45" s="2" t="s">
        <v>83</v>
      </c>
      <c r="C45" s="4">
        <v>354000000</v>
      </c>
      <c r="D45" s="4">
        <v>247072000</v>
      </c>
      <c r="E45" s="4">
        <v>247072000</v>
      </c>
      <c r="F45" s="4">
        <v>247072000</v>
      </c>
      <c r="G45" s="5">
        <f>tbamalkardet[[#This Row],[جمع پرداختي]]/tbamalkardet[[#This Row],[اعتبار مصوب]]*100%</f>
        <v>0.69794350282485873</v>
      </c>
    </row>
    <row r="46" spans="1:7">
      <c r="A46" s="2" t="s">
        <v>84</v>
      </c>
      <c r="B46" s="2" t="s">
        <v>50</v>
      </c>
      <c r="C46" s="4">
        <v>745000000</v>
      </c>
      <c r="D46" s="4">
        <v>677878654</v>
      </c>
      <c r="E46" s="4">
        <v>677878654</v>
      </c>
      <c r="F46" s="4">
        <v>677878654</v>
      </c>
      <c r="G46" s="5">
        <f>tbamalkardet[[#This Row],[جمع پرداختي]]/tbamalkardet[[#This Row],[اعتبار مصوب]]*100%</f>
        <v>0.90990423355704697</v>
      </c>
    </row>
    <row r="47" spans="1:7">
      <c r="A47" s="2" t="s">
        <v>85</v>
      </c>
      <c r="B47" s="2" t="s">
        <v>86</v>
      </c>
      <c r="C47" s="4">
        <v>10000000</v>
      </c>
      <c r="D47" s="4">
        <v>0</v>
      </c>
      <c r="E47" s="4">
        <v>0</v>
      </c>
      <c r="F47" s="4">
        <v>0</v>
      </c>
      <c r="G47" s="5">
        <f>tbamalkardet[[#This Row],[جمع پرداختي]]/tbamalkardet[[#This Row],[اعتبار مصوب]]*100%</f>
        <v>0</v>
      </c>
    </row>
    <row r="48" spans="1:7">
      <c r="A48" s="2" t="s">
        <v>87</v>
      </c>
      <c r="B48" s="2" t="s">
        <v>88</v>
      </c>
      <c r="C48" s="4">
        <v>20000000</v>
      </c>
      <c r="D48" s="4">
        <v>0</v>
      </c>
      <c r="E48" s="4">
        <v>0</v>
      </c>
      <c r="F48" s="4">
        <v>0</v>
      </c>
      <c r="G48" s="5">
        <f>tbamalkardet[[#This Row],[جمع پرداختي]]/tbamalkardet[[#This Row],[اعتبار مصوب]]*100%</f>
        <v>0</v>
      </c>
    </row>
    <row r="49" spans="1:7" ht="45">
      <c r="A49" s="2" t="s">
        <v>89</v>
      </c>
      <c r="B49" s="2" t="s">
        <v>90</v>
      </c>
      <c r="C49" s="4">
        <v>100000000</v>
      </c>
      <c r="D49" s="4">
        <v>0</v>
      </c>
      <c r="E49" s="4">
        <v>0</v>
      </c>
      <c r="F49" s="4">
        <v>0</v>
      </c>
      <c r="G49" s="5">
        <f>tbamalkardet[[#This Row],[جمع پرداختي]]/tbamalkardet[[#This Row],[اعتبار مصوب]]*100%</f>
        <v>0</v>
      </c>
    </row>
    <row r="50" spans="1:7">
      <c r="A50" s="2" t="s">
        <v>91</v>
      </c>
      <c r="B50" s="2" t="s">
        <v>92</v>
      </c>
      <c r="C50" s="4">
        <v>262000000</v>
      </c>
      <c r="D50" s="4">
        <v>242740000</v>
      </c>
      <c r="E50" s="4">
        <v>242740000</v>
      </c>
      <c r="F50" s="4">
        <v>242740000</v>
      </c>
      <c r="G50" s="5">
        <f>tbamalkardet[[#This Row],[جمع پرداختي]]/tbamalkardet[[#This Row],[اعتبار مصوب]]*100%</f>
        <v>0.92648854961832061</v>
      </c>
    </row>
    <row r="51" spans="1:7">
      <c r="A51" s="2" t="s">
        <v>93</v>
      </c>
      <c r="B51" s="2" t="s">
        <v>94</v>
      </c>
      <c r="C51" s="4">
        <v>105000000</v>
      </c>
      <c r="D51" s="4">
        <v>83280000</v>
      </c>
      <c r="E51" s="4">
        <v>83280000</v>
      </c>
      <c r="F51" s="4">
        <v>83280000</v>
      </c>
      <c r="G51" s="5">
        <f>tbamalkardet[[#This Row],[جمع پرداختي]]/tbamalkardet[[#This Row],[اعتبار مصوب]]*100%</f>
        <v>0.79314285714285715</v>
      </c>
    </row>
    <row r="52" spans="1:7">
      <c r="A52" s="2" t="s">
        <v>95</v>
      </c>
      <c r="B52" s="2" t="s">
        <v>50</v>
      </c>
      <c r="C52" s="4">
        <v>3382000000</v>
      </c>
      <c r="D52" s="4">
        <v>3000000000</v>
      </c>
      <c r="E52" s="4">
        <v>3000000000</v>
      </c>
      <c r="F52" s="4">
        <v>3296077400</v>
      </c>
      <c r="G52" s="5">
        <f>tbamalkardet[[#This Row],[جمع پرداختي]]/tbamalkardet[[#This Row],[اعتبار مصوب]]*100%</f>
        <v>0.97459414547604972</v>
      </c>
    </row>
    <row r="53" spans="1:7" ht="45">
      <c r="A53" s="2" t="s">
        <v>96</v>
      </c>
      <c r="B53" s="2" t="s">
        <v>97</v>
      </c>
      <c r="C53" s="4">
        <v>50000000</v>
      </c>
      <c r="D53" s="4">
        <v>0</v>
      </c>
      <c r="E53" s="4">
        <v>0</v>
      </c>
      <c r="F53" s="4">
        <v>0</v>
      </c>
      <c r="G53" s="5">
        <f>tbamalkardet[[#This Row],[جمع پرداختي]]/tbamalkardet[[#This Row],[اعتبار مصوب]]*100%</f>
        <v>0</v>
      </c>
    </row>
    <row r="54" spans="1:7">
      <c r="A54" s="2" t="s">
        <v>98</v>
      </c>
      <c r="B54" s="2" t="s">
        <v>99</v>
      </c>
      <c r="C54" s="4">
        <v>1320000000</v>
      </c>
      <c r="D54" s="4">
        <v>1256216222</v>
      </c>
      <c r="E54" s="4">
        <v>1256216222</v>
      </c>
      <c r="F54" s="4">
        <v>1256216222</v>
      </c>
      <c r="G54" s="5">
        <f>tbamalkardet[[#This Row],[جمع پرداختي]]/tbamalkardet[[#This Row],[اعتبار مصوب]]*100%</f>
        <v>0.95167895606060604</v>
      </c>
    </row>
    <row r="55" spans="1:7">
      <c r="A55" s="2" t="s">
        <v>100</v>
      </c>
      <c r="B55" s="2" t="s">
        <v>101</v>
      </c>
      <c r="C55" s="4">
        <v>21850000000</v>
      </c>
      <c r="D55" s="4">
        <v>21759779658</v>
      </c>
      <c r="E55" s="4">
        <v>21759779658</v>
      </c>
      <c r="F55" s="4">
        <v>21759779658</v>
      </c>
      <c r="G55" s="5">
        <f>tbamalkardet[[#This Row],[جمع پرداختي]]/tbamalkardet[[#This Row],[اعتبار مصوب]]*100%</f>
        <v>0.99587092256292908</v>
      </c>
    </row>
    <row r="56" spans="1:7">
      <c r="A56" s="2" t="s">
        <v>102</v>
      </c>
      <c r="B56" s="2" t="s">
        <v>103</v>
      </c>
      <c r="C56" s="4">
        <v>150000000</v>
      </c>
      <c r="D56" s="4">
        <v>142245454</v>
      </c>
      <c r="E56" s="4">
        <v>142245454</v>
      </c>
      <c r="F56" s="4">
        <v>142245454</v>
      </c>
      <c r="G56" s="5">
        <f>tbamalkardet[[#This Row],[جمع پرداختي]]/tbamalkardet[[#This Row],[اعتبار مصوب]]*100%</f>
        <v>0.94830302666666666</v>
      </c>
    </row>
    <row r="57" spans="1:7">
      <c r="A57" s="2" t="s">
        <v>104</v>
      </c>
      <c r="B57" s="2" t="s">
        <v>105</v>
      </c>
      <c r="C57" s="4">
        <v>326000000</v>
      </c>
      <c r="D57" s="4">
        <v>302403600</v>
      </c>
      <c r="E57" s="4">
        <v>302403600</v>
      </c>
      <c r="F57" s="4">
        <v>302403600</v>
      </c>
      <c r="G57" s="5">
        <f>tbamalkardet[[#This Row],[جمع پرداختي]]/tbamalkardet[[#This Row],[اعتبار مصوب]]*100%</f>
        <v>0.92761840490797542</v>
      </c>
    </row>
    <row r="58" spans="1:7">
      <c r="A58" s="2" t="s">
        <v>106</v>
      </c>
      <c r="B58" s="2" t="s">
        <v>107</v>
      </c>
      <c r="C58" s="4">
        <v>14532000000</v>
      </c>
      <c r="D58" s="4">
        <v>890000000</v>
      </c>
      <c r="E58" s="4">
        <v>890000000</v>
      </c>
      <c r="F58" s="4">
        <v>9300052400</v>
      </c>
      <c r="G58" s="5">
        <f>tbamalkardet[[#This Row],[جمع پرداختي]]/tbamalkardet[[#This Row],[اعتبار مصوب]]*100%</f>
        <v>0.63997057528213597</v>
      </c>
    </row>
    <row r="59" spans="1:7">
      <c r="A59" s="2" t="s">
        <v>108</v>
      </c>
      <c r="B59" s="2" t="s">
        <v>109</v>
      </c>
      <c r="C59" s="4">
        <v>18289000000</v>
      </c>
      <c r="D59" s="4">
        <v>1355000000</v>
      </c>
      <c r="E59" s="4">
        <v>1355000000</v>
      </c>
      <c r="F59" s="4">
        <v>10850625880</v>
      </c>
      <c r="G59" s="5">
        <f>tbamalkardet[[#This Row],[جمع پرداختي]]/tbamalkardet[[#This Row],[اعتبار مصوب]]*100%</f>
        <v>0.59328699655530648</v>
      </c>
    </row>
    <row r="60" spans="1:7">
      <c r="A60" s="2" t="s">
        <v>110</v>
      </c>
      <c r="B60" s="2" t="s">
        <v>111</v>
      </c>
      <c r="C60" s="4">
        <v>1744000000</v>
      </c>
      <c r="D60" s="4">
        <v>1330000000</v>
      </c>
      <c r="E60" s="4">
        <v>1330000000</v>
      </c>
      <c r="F60" s="4">
        <v>1330000000</v>
      </c>
      <c r="G60" s="5">
        <f>tbamalkardet[[#This Row],[جمع پرداختي]]/tbamalkardet[[#This Row],[اعتبار مصوب]]*100%</f>
        <v>0.76261467889908252</v>
      </c>
    </row>
    <row r="61" spans="1:7">
      <c r="A61" s="2" t="s">
        <v>112</v>
      </c>
      <c r="B61" s="2" t="s">
        <v>113</v>
      </c>
      <c r="C61" s="4">
        <v>800000000</v>
      </c>
      <c r="D61" s="4">
        <v>667177994</v>
      </c>
      <c r="E61" s="4">
        <v>667177994</v>
      </c>
      <c r="F61" s="4">
        <v>667177994</v>
      </c>
      <c r="G61" s="5">
        <f>tbamalkardet[[#This Row],[جمع پرداختي]]/tbamalkardet[[#This Row],[اعتبار مصوب]]*100%</f>
        <v>0.83397249250000005</v>
      </c>
    </row>
    <row r="62" spans="1:7">
      <c r="A62" s="2" t="s">
        <v>114</v>
      </c>
      <c r="B62" s="2" t="s">
        <v>115</v>
      </c>
      <c r="C62" s="4">
        <v>160000000</v>
      </c>
      <c r="D62" s="4">
        <v>185184850</v>
      </c>
      <c r="E62" s="4">
        <v>185184850</v>
      </c>
      <c r="F62" s="4">
        <v>185184850</v>
      </c>
      <c r="G62" s="5">
        <f>tbamalkardet[[#This Row],[جمع پرداختي]]/tbamalkardet[[#This Row],[اعتبار مصوب]]*100%</f>
        <v>1.1574053124999999</v>
      </c>
    </row>
    <row r="63" spans="1:7">
      <c r="A63" s="3" t="s">
        <v>1</v>
      </c>
      <c r="B63" s="3" t="s">
        <v>116</v>
      </c>
      <c r="C63" s="6">
        <f>SUBTOTAL(109,tbamalkardet[اعتبار مصوب])</f>
        <v>339381308081</v>
      </c>
      <c r="D63" s="6">
        <f>SUBTOTAL(109,tbamalkardet[تخصيص اعتبار])</f>
        <v>298023858119</v>
      </c>
      <c r="E63" s="6">
        <f>SUBTOTAL(109,tbamalkardet[دريافت وجه])</f>
        <v>298023858119</v>
      </c>
      <c r="F63" s="6">
        <f>SUBTOTAL(109,tbamalkardet[جمع پرداختي])</f>
        <v>310263681924</v>
      </c>
      <c r="G63" s="3" t="s">
        <v>117</v>
      </c>
    </row>
    <row r="64" spans="1:7">
      <c r="A64" s="2" t="s">
        <v>1</v>
      </c>
    </row>
    <row r="65" spans="1:1">
      <c r="A65" s="1" t="s">
        <v>1</v>
      </c>
    </row>
  </sheetData>
  <mergeCells count="5">
    <mergeCell ref="A1:G1"/>
    <mergeCell ref="A3:G3"/>
    <mergeCell ref="A4:G4"/>
    <mergeCell ref="A6:G6"/>
    <mergeCell ref="A7:G7"/>
  </mergeCells>
  <printOptions horizontalCentered="1"/>
  <pageMargins left="0.7" right="0.7" top="0.75" bottom="0.75" header="0.3" footer="0.3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جامع اعتبارات- اعتبارات ه</vt:lpstr>
      <vt:lpstr>'گزارش جامع اعتبارات- اعتبارات ه'!Print_Titles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2024-03-09T08:25:54Z</dcterms:modified>
</cp:coreProperties>
</file>